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EsteLivro"/>
  <mc:AlternateContent xmlns:mc="http://schemas.openxmlformats.org/markup-compatibility/2006">
    <mc:Choice Requires="x15">
      <x15ac:absPath xmlns:x15ac="http://schemas.microsoft.com/office/spreadsheetml/2010/11/ac" url="C:\Users\José Dantas\Documents\COSTA DUARTE\DOCUMENTOS DE SUPORTE AOS PRODUTOS\CONDOMÍNIOS\"/>
    </mc:Choice>
  </mc:AlternateContent>
  <xr:revisionPtr revIDLastSave="0" documentId="8_{D429B6FC-44B7-411B-B7EF-72A276927564}" xr6:coauthVersionLast="45" xr6:coauthVersionMax="45" xr10:uidLastSave="{00000000-0000-0000-0000-000000000000}"/>
  <workbookProtection workbookAlgorithmName="SHA-512" workbookHashValue="FM79wL0THskT78+5VIuINhvY05tWJlcX8R/UBjbfrHqRCGEhagjvBxo6/2hI3Bsk01U1ZS04VUI84/Hgrhc37g==" workbookSaltValue="MEN2qzfclyg70/nueFbxvw==" workbookSpinCount="100000" lockStructure="1"/>
  <bookViews>
    <workbookView xWindow="-110" yWindow="-110" windowWidth="21820" windowHeight="14020" activeTab="1" xr2:uid="{00000000-000D-0000-FFFF-FFFF00000000}"/>
  </bookViews>
  <sheets>
    <sheet name="SIMULADOR" sheetId="1" r:id="rId1"/>
    <sheet name="IMPRESSÃO OPÇÃO 1" sheetId="2" r:id="rId2"/>
    <sheet name="IMPRESSÃO OPÇÃO 2" sheetId="3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22" i="1"/>
  <c r="H21" i="1" l="1"/>
  <c r="H12" i="1"/>
  <c r="B26" i="3" l="1"/>
  <c r="B6" i="3"/>
  <c r="B7" i="3"/>
  <c r="B8" i="3"/>
  <c r="C12" i="3"/>
  <c r="C13" i="3"/>
  <c r="C14" i="3"/>
  <c r="C15" i="3"/>
  <c r="C16" i="3"/>
  <c r="C18" i="3"/>
  <c r="H25" i="1"/>
  <c r="B28" i="3" s="1"/>
  <c r="H16" i="1" l="1"/>
  <c r="B28" i="2" s="1"/>
  <c r="B8" i="2"/>
  <c r="B7" i="2"/>
  <c r="B6" i="2"/>
  <c r="C18" i="2" l="1"/>
  <c r="C16" i="2"/>
  <c r="C15" i="2"/>
  <c r="C14" i="2"/>
  <c r="C13" i="2"/>
  <c r="C12" i="2"/>
  <c r="D22" i="1" l="1"/>
  <c r="D21" i="1"/>
  <c r="D25" i="1" l="1"/>
  <c r="B27" i="3" s="1"/>
  <c r="D13" i="1" l="1"/>
  <c r="B26" i="2" l="1"/>
  <c r="D12" i="1" l="1"/>
  <c r="D16" i="1" l="1"/>
  <c r="B27" i="2" s="1"/>
</calcChain>
</file>

<file path=xl/sharedStrings.xml><?xml version="1.0" encoding="utf-8"?>
<sst xmlns="http://schemas.openxmlformats.org/spreadsheetml/2006/main" count="134" uniqueCount="51">
  <si>
    <t>TX COMERCIAL BASE:</t>
  </si>
  <si>
    <t>SNB:</t>
  </si>
  <si>
    <t>Apólice:</t>
  </si>
  <si>
    <t>I.Selo:</t>
  </si>
  <si>
    <t>PRÉMIO TOTAL ANUAL</t>
  </si>
  <si>
    <t>INCÊNDIO e ELEMENTOS da NATUREZA - RISCOS SIMPLES</t>
  </si>
  <si>
    <t>PARTES COMUNS</t>
  </si>
  <si>
    <t>COBERTURA BASE</t>
  </si>
  <si>
    <t>LIMITE DE INDEMNIZAÇÃO POR SINISTRO E ANUIDADE</t>
  </si>
  <si>
    <t>FRANQUIA</t>
  </si>
  <si>
    <t>Tempestades</t>
  </si>
  <si>
    <t>Inundações</t>
  </si>
  <si>
    <t>Capital Seguro</t>
  </si>
  <si>
    <t>Sem franquia</t>
  </si>
  <si>
    <t>1,00% do capital seguro no mínimo de 498,78 € e no máximo de 4.987,97 €</t>
  </si>
  <si>
    <t>0,20% do capital seguros no mínimo de 100,00 € e no máximo de 500,00 €</t>
  </si>
  <si>
    <t>10% dos prejuízos indemnizáveis, no mínimo de 250,00 €</t>
  </si>
  <si>
    <t>Resumo de coberturas, limites de indemnização e franquias</t>
  </si>
  <si>
    <t>SOLUÇÃO PARA CONDOMÍNIOS E PARTES COMUNS</t>
  </si>
  <si>
    <t>Cliente / Tomador de Seguro:</t>
  </si>
  <si>
    <t>Morada de risco:</t>
  </si>
  <si>
    <t>Código Postal:</t>
  </si>
  <si>
    <t>10% dos prejuízos indemnizáveis, no mínimo de 500,00€</t>
  </si>
  <si>
    <t>CAPITAL IMÓVEL</t>
  </si>
  <si>
    <t>SOLUÇÃO CONDOMÍNIOS E PARTES COMUNS</t>
  </si>
  <si>
    <t>FRAÇÕES AUTÓNOMAS</t>
  </si>
  <si>
    <t>Não aplicável</t>
  </si>
  <si>
    <t>50.000,00 €, com um sub-limite de 25.000,00 € para danos entre condóminos</t>
  </si>
  <si>
    <t>Cliente / Tomador do Seguro:</t>
  </si>
  <si>
    <t>Morada do Local de Risco:</t>
  </si>
  <si>
    <t>Garante as Frações Autónomas na Cobertura de Incêndio e a Resp. Civil Cruzada</t>
  </si>
  <si>
    <t>CAPITAL SEGURO</t>
  </si>
  <si>
    <t xml:space="preserve">  Não dispensa a consulta das Condições Pré-Contratuais e Condições Gerais da Apólice de Incêndio e Elementos da Natureza - Riscos Simples</t>
  </si>
  <si>
    <t>Incêndio, Raio e Explosão</t>
  </si>
  <si>
    <t>Aluimento de Terras</t>
  </si>
  <si>
    <t>Danos por Água</t>
  </si>
  <si>
    <t>Demolição e Remoção de Escombros</t>
  </si>
  <si>
    <t>Queda de Aeronaves</t>
  </si>
  <si>
    <t>Riscos Elétricos - Capital em 1º Risco</t>
  </si>
  <si>
    <t>Responsabilidade Civil do Condomínio ou Segurado como Proprietário de Imóvel</t>
  </si>
  <si>
    <t>Resumo de Coberturas, Limites de Indemnização e Franquias</t>
  </si>
  <si>
    <t>Pesquisa de avarias</t>
  </si>
  <si>
    <t>Quebra de espelhos, vidros e loiças sanitárias</t>
  </si>
  <si>
    <t>OPÇÃO 1 + COMPLEMENTARES</t>
  </si>
  <si>
    <t>OPÇÃO 1 (BASE)</t>
  </si>
  <si>
    <t>OPÇÃO 2 (BASE)</t>
  </si>
  <si>
    <t>OPÇÃO 2 + COMPLEMENTARES</t>
  </si>
  <si>
    <t>COBERTURAS COMPLEMENTARES</t>
  </si>
  <si>
    <t>PRÉMIO TOTAL ANUAL                       (Cobertura base)</t>
  </si>
  <si>
    <t>PRÉMIO TOTAL ANUAL                       (Cobertura base + Complementares)</t>
  </si>
  <si>
    <t>10% dos prejuízos indemnizáveis, no mínimo de 25,00 € e no máximo de 100,00 €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</si>
</sst>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sz val="14"/>
      <color rgb="FF002060"/>
      <name val="Arial"/>
      <family val="2"/>
    </font>
    <font>
      <b/>
      <sz val="18"/>
      <color rgb="FF00206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8" tint="-0.499984740745262"/>
      <name val="Arial"/>
      <family val="2"/>
    </font>
    <font>
      <sz val="9"/>
      <color rgb="FF000000"/>
      <name val="Dosis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8" fontId="2" fillId="0" borderId="1" xfId="1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44" fontId="3" fillId="0" borderId="0" xfId="1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4" fontId="2" fillId="0" borderId="10" xfId="1" applyFont="1" applyBorder="1" applyAlignment="1" applyProtection="1">
      <alignment vertical="center"/>
      <protection hidden="1"/>
    </xf>
    <xf numFmtId="44" fontId="2" fillId="0" borderId="13" xfId="1" applyFont="1" applyBorder="1" applyAlignment="1" applyProtection="1">
      <alignment vertical="center"/>
      <protection hidden="1"/>
    </xf>
    <xf numFmtId="44" fontId="3" fillId="0" borderId="19" xfId="1" applyFont="1" applyBorder="1" applyAlignment="1" applyProtection="1">
      <alignment vertical="center"/>
      <protection locked="0"/>
    </xf>
    <xf numFmtId="44" fontId="4" fillId="0" borderId="19" xfId="0" applyNumberFormat="1" applyFont="1" applyBorder="1" applyAlignment="1" applyProtection="1">
      <alignment vertical="center"/>
      <protection hidden="1"/>
    </xf>
    <xf numFmtId="44" fontId="5" fillId="0" borderId="0" xfId="1" applyFont="1" applyBorder="1" applyAlignment="1" applyProtection="1">
      <alignment horizontal="center" vertical="center"/>
      <protection hidden="1"/>
    </xf>
    <xf numFmtId="44" fontId="2" fillId="0" borderId="1" xfId="0" applyNumberFormat="1" applyFont="1" applyBorder="1" applyAlignment="1" applyProtection="1">
      <alignment horizontal="center" vertical="center"/>
      <protection hidden="1"/>
    </xf>
    <xf numFmtId="8" fontId="2" fillId="0" borderId="1" xfId="1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right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44" fontId="2" fillId="3" borderId="1" xfId="0" applyNumberFormat="1" applyFont="1" applyFill="1" applyBorder="1" applyAlignment="1" applyProtection="1">
      <alignment horizontal="center" vertical="center"/>
      <protection hidden="1"/>
    </xf>
    <xf numFmtId="44" fontId="7" fillId="0" borderId="1" xfId="1" applyFont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5" borderId="1" xfId="0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44" fontId="2" fillId="0" borderId="1" xfId="0" applyNumberFormat="1" applyFont="1" applyBorder="1" applyAlignment="1" applyProtection="1">
      <alignment vertical="center"/>
      <protection hidden="1"/>
    </xf>
    <xf numFmtId="44" fontId="2" fillId="0" borderId="1" xfId="0" applyNumberFormat="1" applyFont="1" applyBorder="1" applyAlignment="1" applyProtection="1">
      <alignment horizontal="right" vertical="center"/>
      <protection hidden="1"/>
    </xf>
    <xf numFmtId="44" fontId="2" fillId="5" borderId="1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164" fontId="2" fillId="0" borderId="8" xfId="2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8" fontId="2" fillId="0" borderId="0" xfId="1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8" fontId="2" fillId="0" borderId="1" xfId="1" applyNumberFormat="1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3" fillId="0" borderId="23" xfId="0" applyFont="1" applyFill="1" applyBorder="1" applyAlignment="1" applyProtection="1">
      <alignment horizontal="left" vertical="center" wrapText="1"/>
      <protection hidden="1"/>
    </xf>
    <xf numFmtId="8" fontId="2" fillId="0" borderId="1" xfId="0" applyNumberFormat="1" applyFont="1" applyBorder="1" applyAlignment="1" applyProtection="1">
      <alignment horizontal="center" vertical="center"/>
      <protection hidden="1"/>
    </xf>
    <xf numFmtId="8" fontId="2" fillId="0" borderId="1" xfId="1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3" fillId="4" borderId="20" xfId="0" applyFont="1" applyFill="1" applyBorder="1" applyAlignment="1" applyProtection="1">
      <alignment horizontal="center" vertical="center"/>
      <protection hidden="1"/>
    </xf>
    <xf numFmtId="0" fontId="3" fillId="4" borderId="21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24" xfId="0" applyFont="1" applyFill="1" applyBorder="1" applyAlignment="1" applyProtection="1">
      <alignment horizontal="center" vertical="center"/>
      <protection hidden="1"/>
    </xf>
    <xf numFmtId="0" fontId="3" fillId="4" borderId="23" xfId="0" applyFont="1" applyFill="1" applyBorder="1" applyAlignment="1" applyProtection="1">
      <alignment horizontal="center" vertical="center"/>
      <protection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26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27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8" fontId="2" fillId="0" borderId="3" xfId="0" applyNumberFormat="1" applyFont="1" applyBorder="1" applyAlignment="1" applyProtection="1">
      <alignment horizontal="center" vertical="center"/>
      <protection hidden="1"/>
    </xf>
    <xf numFmtId="8" fontId="2" fillId="0" borderId="4" xfId="0" applyNumberFormat="1" applyFont="1" applyBorder="1" applyAlignment="1" applyProtection="1">
      <alignment horizontal="center" vertical="center"/>
      <protection hidden="1"/>
    </xf>
    <xf numFmtId="8" fontId="2" fillId="0" borderId="5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8" fontId="2" fillId="0" borderId="3" xfId="1" applyNumberFormat="1" applyFont="1" applyBorder="1" applyAlignment="1" applyProtection="1">
      <alignment horizontal="center" vertical="center" wrapText="1"/>
      <protection hidden="1"/>
    </xf>
    <xf numFmtId="8" fontId="2" fillId="0" borderId="5" xfId="1" applyNumberFormat="1" applyFont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/>
    <xf numFmtId="0" fontId="10" fillId="6" borderId="0" xfId="0" applyFont="1" applyFill="1" applyBorder="1" applyAlignment="1" applyProtection="1">
      <alignment horizontal="center" vertical="center"/>
      <protection hidden="1"/>
    </xf>
    <xf numFmtId="0" fontId="11" fillId="6" borderId="0" xfId="0" applyFont="1" applyFill="1" applyBorder="1" applyAlignment="1" applyProtection="1">
      <alignment horizontal="center" vertical="center"/>
      <protection hidden="1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517525</xdr:colOff>
      <xdr:row>0</xdr:row>
      <xdr:rowOff>187326</xdr:rowOff>
    </xdr:from>
    <xdr:to>
      <xdr:col>6</xdr:col>
      <xdr:colOff>3174</xdr:colOff>
      <xdr:row>1</xdr:row>
      <xdr:rowOff>232984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187326"/>
          <a:ext cx="1936749" cy="42665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349250</xdr:rowOff>
    </xdr:from>
    <xdr:to>
      <xdr:col>6</xdr:col>
      <xdr:colOff>44450</xdr:colOff>
      <xdr:row>31</xdr:row>
      <xdr:rowOff>278287</xdr:rowOff>
    </xdr:to>
    <xdr:sp macro="" textlink="">
      <xdr:nvSpPr>
        <xdr:cNvPr id="8" name="Rectângulo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0" y="10528300"/>
          <a:ext cx="8496300" cy="310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5pPr>
          <a:lvl6pPr marL="22860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6pPr>
          <a:lvl7pPr marL="27432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7pPr>
          <a:lvl8pPr marL="32004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8pPr>
          <a:lvl9pPr marL="36576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0" lang="pt-PT" altLang="pt-PT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Portinsurance  Consultores  de Seguros, Lda., Nº de registo no ISP 40716228 – Data de Inscrição : 27/01/2007, não assume a  cobertura de riscos. Consulte em www.isp.pt.  Ramos Autorizados  a Exercer : Vida e Não Vida – Categoria: Agente de Seguros</a:t>
          </a:r>
        </a:p>
      </xdr:txBody>
    </xdr:sp>
    <xdr:clientData/>
  </xdr:twoCellAnchor>
  <xdr:twoCellAnchor editAs="oneCell">
    <xdr:from>
      <xdr:col>2</xdr:col>
      <xdr:colOff>66675</xdr:colOff>
      <xdr:row>25</xdr:row>
      <xdr:rowOff>12700</xdr:rowOff>
    </xdr:from>
    <xdr:to>
      <xdr:col>5</xdr:col>
      <xdr:colOff>914400</xdr:colOff>
      <xdr:row>29</xdr:row>
      <xdr:rowOff>279400</xdr:rowOff>
    </xdr:to>
    <xdr:pic>
      <xdr:nvPicPr>
        <xdr:cNvPr id="10" name="Imagem 9" descr="Uma imagem com relva, edifício, exterior, céu&#10;&#10;Descrição gerada com confiança muito alt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022" b="19036"/>
        <a:stretch/>
      </xdr:blipFill>
      <xdr:spPr bwMode="auto">
        <a:xfrm>
          <a:off x="4067175" y="8470900"/>
          <a:ext cx="3990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29</xdr:row>
      <xdr:rowOff>323850</xdr:rowOff>
    </xdr:from>
    <xdr:to>
      <xdr:col>6</xdr:col>
      <xdr:colOff>76200</xdr:colOff>
      <xdr:row>31</xdr:row>
      <xdr:rowOff>217277</xdr:rowOff>
    </xdr:to>
    <xdr:sp macro="" textlink="">
      <xdr:nvSpPr>
        <xdr:cNvPr id="16" name="Rectângulo 20">
          <a:extLst>
            <a:ext uri="{FF2B5EF4-FFF2-40B4-BE49-F238E27FC236}">
              <a16:creationId xmlns:a16="http://schemas.microsoft.com/office/drawing/2014/main" id="{7833C771-F786-4F0C-896B-3E32D71FF4AF}"/>
            </a:ext>
          </a:extLst>
        </xdr:cNvPr>
        <xdr:cNvSpPr>
          <a:spLocks noChangeArrowheads="1"/>
        </xdr:cNvSpPr>
      </xdr:nvSpPr>
      <xdr:spPr bwMode="auto">
        <a:xfrm>
          <a:off x="0" y="10102850"/>
          <a:ext cx="8528050" cy="674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5pPr>
          <a:lvl6pPr marL="22860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6pPr>
          <a:lvl7pPr marL="27432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7pPr>
          <a:lvl8pPr marL="32004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8pPr>
          <a:lvl9pPr marL="36576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0" lang="pt-PT" altLang="pt-PT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Costa Duarte - Corretor de Seguros, SA.  com sede na Av. António Augusto Aguiar, 130, 4º, 1050-020 Lisboa. Registado na ASF com o nº607084984/3 em 27/01/2007, não assume a  cobertura de riscos. Consulte em www.asf.com.pt.  Ramos Autorizados a Exercer: Vida e Não Vida – Categoria: Corretor de Seguros</a:t>
          </a:r>
        </a:p>
      </xdr:txBody>
    </xdr:sp>
    <xdr:clientData/>
  </xdr:twoCellAnchor>
  <xdr:oneCellAnchor>
    <xdr:from>
      <xdr:col>0</xdr:col>
      <xdr:colOff>0</xdr:colOff>
      <xdr:row>32</xdr:row>
      <xdr:rowOff>0</xdr:rowOff>
    </xdr:from>
    <xdr:ext cx="8096250" cy="499367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03763B25-4788-4A51-9F96-5C228F92EE01}"/>
            </a:ext>
          </a:extLst>
        </xdr:cNvPr>
        <xdr:cNvSpPr txBox="1"/>
      </xdr:nvSpPr>
      <xdr:spPr>
        <a:xfrm>
          <a:off x="0" y="10941050"/>
          <a:ext cx="8096250" cy="49936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1200" b="1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VERIFIQUE TODOS OS BENEFÍCIOS QUE PODE TER NOS SEUS SEGUROS POR SER CLIENTE DA XXXXXXXXXX</a:t>
          </a:r>
          <a:endParaRPr kumimoji="0" lang="pt-PT" sz="1400" b="1" i="0" u="none" strike="noStrike" kern="0" cap="none" spc="0" normalizeH="0" baseline="0" noProof="0">
            <a:ln>
              <a:noFill/>
            </a:ln>
            <a:solidFill>
              <a:srgbClr val="4472C4">
                <a:lumMod val="75000"/>
              </a:srgbClr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1400" b="1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https://centrocomercial-costaduarte.pt/xxxxxxxxxxx</a:t>
          </a:r>
        </a:p>
      </xdr:txBody>
    </xdr:sp>
    <xdr:clientData/>
  </xdr:oneCellAnchor>
  <xdr:twoCellAnchor editAs="oneCell">
    <xdr:from>
      <xdr:col>1</xdr:col>
      <xdr:colOff>234950</xdr:colOff>
      <xdr:row>33</xdr:row>
      <xdr:rowOff>152400</xdr:rowOff>
    </xdr:from>
    <xdr:to>
      <xdr:col>2</xdr:col>
      <xdr:colOff>93766</xdr:colOff>
      <xdr:row>35</xdr:row>
      <xdr:rowOff>16024</xdr:rowOff>
    </xdr:to>
    <xdr:pic>
      <xdr:nvPicPr>
        <xdr:cNvPr id="25" name="Imagem 24" descr="Uma imagem com desenho, símbolo&#10;&#10;Descrição gerada automaticamente">
          <a:extLst>
            <a:ext uri="{FF2B5EF4-FFF2-40B4-BE49-F238E27FC236}">
              <a16:creationId xmlns:a16="http://schemas.microsoft.com/office/drawing/2014/main" id="{AC7F240A-082B-45FD-9F59-161155FB5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1474450"/>
          <a:ext cx="1655866" cy="625624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33</xdr:row>
      <xdr:rowOff>152400</xdr:rowOff>
    </xdr:from>
    <xdr:to>
      <xdr:col>2</xdr:col>
      <xdr:colOff>1545596</xdr:colOff>
      <xdr:row>35</xdr:row>
      <xdr:rowOff>16939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D94A08EB-8032-4CE9-A600-1E59CAB3E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68800" y="11474450"/>
          <a:ext cx="1367796" cy="626539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</xdr:colOff>
      <xdr:row>1</xdr:row>
      <xdr:rowOff>355600</xdr:rowOff>
    </xdr:from>
    <xdr:to>
      <xdr:col>0</xdr:col>
      <xdr:colOff>2051050</xdr:colOff>
      <xdr:row>3</xdr:row>
      <xdr:rowOff>337345</xdr:rowOff>
    </xdr:to>
    <xdr:pic>
      <xdr:nvPicPr>
        <xdr:cNvPr id="27" name="Imagem 26" descr="Uma imagem com desenho, símbolo&#10;&#10;Descrição gerada automaticamente">
          <a:extLst>
            <a:ext uri="{FF2B5EF4-FFF2-40B4-BE49-F238E27FC236}">
              <a16:creationId xmlns:a16="http://schemas.microsoft.com/office/drawing/2014/main" id="{01C57D10-E336-4E3E-98E2-A02C93EC9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736600"/>
          <a:ext cx="1968500" cy="743745"/>
        </a:xfrm>
        <a:prstGeom prst="rect">
          <a:avLst/>
        </a:prstGeom>
      </xdr:spPr>
    </xdr:pic>
    <xdr:clientData/>
  </xdr:twoCellAnchor>
  <xdr:twoCellAnchor editAs="oneCell">
    <xdr:from>
      <xdr:col>0</xdr:col>
      <xdr:colOff>1244600</xdr:colOff>
      <xdr:row>3</xdr:row>
      <xdr:rowOff>311151</xdr:rowOff>
    </xdr:from>
    <xdr:to>
      <xdr:col>0</xdr:col>
      <xdr:colOff>2091695</xdr:colOff>
      <xdr:row>4</xdr:row>
      <xdr:rowOff>318175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196A0428-8473-4F0E-8AFA-02095B40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4600" y="1454151"/>
          <a:ext cx="847095" cy="388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511175</xdr:colOff>
      <xdr:row>0</xdr:row>
      <xdr:rowOff>174626</xdr:rowOff>
    </xdr:from>
    <xdr:to>
      <xdr:col>5</xdr:col>
      <xdr:colOff>901699</xdr:colOff>
      <xdr:row>1</xdr:row>
      <xdr:rowOff>220284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225" y="174626"/>
          <a:ext cx="1936749" cy="42665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336550</xdr:rowOff>
    </xdr:from>
    <xdr:to>
      <xdr:col>6</xdr:col>
      <xdr:colOff>44450</xdr:colOff>
      <xdr:row>31</xdr:row>
      <xdr:rowOff>179862</xdr:rowOff>
    </xdr:to>
    <xdr:sp macro="" textlink="">
      <xdr:nvSpPr>
        <xdr:cNvPr id="52" name="Rectângulo 20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 bwMode="auto">
        <a:xfrm>
          <a:off x="0" y="10579100"/>
          <a:ext cx="8528050" cy="35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5pPr>
          <a:lvl6pPr marL="22860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6pPr>
          <a:lvl7pPr marL="27432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7pPr>
          <a:lvl8pPr marL="32004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8pPr>
          <a:lvl9pPr marL="36576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0" lang="pt-PT" altLang="pt-PT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Portinsurance  Consultores  de Seguros, Lda., Nº de registo no ISP 40716228 – Data de Inscrição : 27/01/2007, não assume a  cobertura de riscos. Consulte em www.asf.com.pt.  Ramos Autorizados  a Exercer : Vida e Não Vida – Categoria: Agente de Seguros</a:t>
          </a:r>
        </a:p>
      </xdr:txBody>
    </xdr:sp>
    <xdr:clientData/>
  </xdr:twoCellAnchor>
  <xdr:twoCellAnchor editAs="oneCell">
    <xdr:from>
      <xdr:col>2</xdr:col>
      <xdr:colOff>76200</xdr:colOff>
      <xdr:row>25</xdr:row>
      <xdr:rowOff>3175</xdr:rowOff>
    </xdr:from>
    <xdr:to>
      <xdr:col>6</xdr:col>
      <xdr:colOff>6350</xdr:colOff>
      <xdr:row>29</xdr:row>
      <xdr:rowOff>288925</xdr:rowOff>
    </xdr:to>
    <xdr:pic>
      <xdr:nvPicPr>
        <xdr:cNvPr id="54" name="Imagem 53" descr="Uma imagem com relva, edifício, exterior, céu&#10;&#10;Descrição gerada com confiança muito alta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022" b="19036"/>
        <a:stretch/>
      </xdr:blipFill>
      <xdr:spPr bwMode="auto">
        <a:xfrm>
          <a:off x="4267200" y="8512175"/>
          <a:ext cx="4222750" cy="127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209550</xdr:colOff>
      <xdr:row>31</xdr:row>
      <xdr:rowOff>323850</xdr:rowOff>
    </xdr:from>
    <xdr:ext cx="8096250" cy="49936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4E8BADC5-0911-4F8D-A910-17B6D89D65D5}"/>
            </a:ext>
          </a:extLst>
        </xdr:cNvPr>
        <xdr:cNvSpPr txBox="1"/>
      </xdr:nvSpPr>
      <xdr:spPr>
        <a:xfrm>
          <a:off x="209550" y="10782300"/>
          <a:ext cx="8096250" cy="49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PT" sz="1200" b="1">
              <a:solidFill>
                <a:schemeClr val="accent5">
                  <a:lumMod val="75000"/>
                </a:schemeClr>
              </a:solidFill>
            </a:rPr>
            <a:t>VERIFIQUE TODOS OS BENEFÍCIOS QUE PODE</a:t>
          </a:r>
          <a:r>
            <a:rPr lang="pt-PT" sz="1200" b="1" baseline="0">
              <a:solidFill>
                <a:schemeClr val="accent5">
                  <a:lumMod val="75000"/>
                </a:schemeClr>
              </a:solidFill>
            </a:rPr>
            <a:t> TER NOS SEUS SEGUROS POR SER CLIENTE DA XXXXXXXXXX</a:t>
          </a:r>
          <a:endParaRPr lang="pt-PT" sz="1400" b="1">
            <a:solidFill>
              <a:schemeClr val="accent5">
                <a:lumMod val="75000"/>
              </a:schemeClr>
            </a:solidFill>
          </a:endParaRPr>
        </a:p>
        <a:p>
          <a:pPr algn="ctr"/>
          <a:r>
            <a:rPr lang="pt-PT" sz="1400" b="1">
              <a:solidFill>
                <a:schemeClr val="accent5">
                  <a:lumMod val="75000"/>
                </a:schemeClr>
              </a:solidFill>
            </a:rPr>
            <a:t>https://centrocomercial-costaduarte.pt/xxxxxxxxxxx</a:t>
          </a:r>
        </a:p>
      </xdr:txBody>
    </xdr:sp>
    <xdr:clientData/>
  </xdr:oneCellAnchor>
  <xdr:twoCellAnchor>
    <xdr:from>
      <xdr:col>0</xdr:col>
      <xdr:colOff>0</xdr:colOff>
      <xdr:row>29</xdr:row>
      <xdr:rowOff>355600</xdr:rowOff>
    </xdr:from>
    <xdr:to>
      <xdr:col>6</xdr:col>
      <xdr:colOff>44450</xdr:colOff>
      <xdr:row>31</xdr:row>
      <xdr:rowOff>64877</xdr:rowOff>
    </xdr:to>
    <xdr:sp macro="" textlink="">
      <xdr:nvSpPr>
        <xdr:cNvPr id="19" name="Rectângulo 20">
          <a:extLst>
            <a:ext uri="{FF2B5EF4-FFF2-40B4-BE49-F238E27FC236}">
              <a16:creationId xmlns:a16="http://schemas.microsoft.com/office/drawing/2014/main" id="{4C4B35E3-56B1-44A4-9F0C-F145CCDD183D}"/>
            </a:ext>
          </a:extLst>
        </xdr:cNvPr>
        <xdr:cNvSpPr>
          <a:spLocks noChangeArrowheads="1"/>
        </xdr:cNvSpPr>
      </xdr:nvSpPr>
      <xdr:spPr bwMode="auto">
        <a:xfrm>
          <a:off x="0" y="10045700"/>
          <a:ext cx="8528050" cy="674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5pPr>
          <a:lvl6pPr marL="22860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6pPr>
          <a:lvl7pPr marL="27432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7pPr>
          <a:lvl8pPr marL="32004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8pPr>
          <a:lvl9pPr marL="3657600" algn="l" defTabSz="914400" rtl="0" eaLnBrk="1" latinLnBrk="0" hangingPunct="1">
            <a:defRPr sz="2400" kern="1200">
              <a:solidFill>
                <a:sysClr val="windowText" lastClr="000000"/>
              </a:solidFill>
              <a:latin typeface="Times New Roman" panose="02020603050405020304" pitchFamily="18" charset="0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0" lang="pt-PT" altLang="pt-PT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Costa Duarte - Corretor de Seguros, SA.  com sede na Av. António Augusto Aguiar, 130, 4º, 1050-020 Lisboa. Registado na ASF com o nº607084984/3 em 27/01/2007, não assume a  cobertura de riscos. Consulte em www.asf.com.pt.  Ramos Autorizados a Exercer: Vida e Não Vida – Categoria: Corretor de Seguros</a:t>
          </a:r>
        </a:p>
      </xdr:txBody>
    </xdr:sp>
    <xdr:clientData/>
  </xdr:twoCellAnchor>
  <xdr:twoCellAnchor editAs="oneCell">
    <xdr:from>
      <xdr:col>1</xdr:col>
      <xdr:colOff>444500</xdr:colOff>
      <xdr:row>33</xdr:row>
      <xdr:rowOff>298450</xdr:rowOff>
    </xdr:from>
    <xdr:to>
      <xdr:col>2</xdr:col>
      <xdr:colOff>303316</xdr:colOff>
      <xdr:row>34</xdr:row>
      <xdr:rowOff>314474</xdr:rowOff>
    </xdr:to>
    <xdr:pic>
      <xdr:nvPicPr>
        <xdr:cNvPr id="20" name="Imagem 19" descr="Uma imagem com desenho, símbolo&#10;&#10;Descrição gerada automaticamente">
          <a:extLst>
            <a:ext uri="{FF2B5EF4-FFF2-40B4-BE49-F238E27FC236}">
              <a16:creationId xmlns:a16="http://schemas.microsoft.com/office/drawing/2014/main" id="{BE0F8DB3-FCD9-43B6-91B4-94E824D27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11315700"/>
          <a:ext cx="1655866" cy="625624"/>
        </a:xfrm>
        <a:prstGeom prst="rect">
          <a:avLst/>
        </a:prstGeom>
      </xdr:spPr>
    </xdr:pic>
    <xdr:clientData/>
  </xdr:twoCellAnchor>
  <xdr:twoCellAnchor editAs="oneCell">
    <xdr:from>
      <xdr:col>2</xdr:col>
      <xdr:colOff>387350</xdr:colOff>
      <xdr:row>33</xdr:row>
      <xdr:rowOff>298450</xdr:rowOff>
    </xdr:from>
    <xdr:to>
      <xdr:col>2</xdr:col>
      <xdr:colOff>1755146</xdr:colOff>
      <xdr:row>34</xdr:row>
      <xdr:rowOff>315389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E4C1DA0F-A563-4B28-B7BF-036D0FF08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8350" y="11315700"/>
          <a:ext cx="1367796" cy="6265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1968500</xdr:colOff>
      <xdr:row>3</xdr:row>
      <xdr:rowOff>362745</xdr:rowOff>
    </xdr:to>
    <xdr:pic>
      <xdr:nvPicPr>
        <xdr:cNvPr id="22" name="Imagem 21" descr="Uma imagem com desenho, símbolo&#10;&#10;Descrição gerada automaticamente">
          <a:extLst>
            <a:ext uri="{FF2B5EF4-FFF2-40B4-BE49-F238E27FC236}">
              <a16:creationId xmlns:a16="http://schemas.microsoft.com/office/drawing/2014/main" id="{5BED913D-8F72-4DEA-BFFB-4297A5AA8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0"/>
          <a:ext cx="1968500" cy="743745"/>
        </a:xfrm>
        <a:prstGeom prst="rect">
          <a:avLst/>
        </a:prstGeom>
      </xdr:spPr>
    </xdr:pic>
    <xdr:clientData/>
  </xdr:twoCellAnchor>
  <xdr:twoCellAnchor editAs="oneCell">
    <xdr:from>
      <xdr:col>0</xdr:col>
      <xdr:colOff>1162050</xdr:colOff>
      <xdr:row>3</xdr:row>
      <xdr:rowOff>336551</xdr:rowOff>
    </xdr:from>
    <xdr:to>
      <xdr:col>0</xdr:col>
      <xdr:colOff>2009145</xdr:colOff>
      <xdr:row>4</xdr:row>
      <xdr:rowOff>343575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8758344E-372D-4C7B-AC6D-E6E7636B0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62050" y="1479551"/>
          <a:ext cx="847095" cy="388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H25"/>
  <sheetViews>
    <sheetView showGridLines="0" workbookViewId="0">
      <selection activeCell="C4" sqref="C4:H4"/>
    </sheetView>
  </sheetViews>
  <sheetFormatPr defaultColWidth="9.1796875" defaultRowHeight="20.149999999999999" customHeight="1" x14ac:dyDescent="0.35"/>
  <cols>
    <col min="1" max="2" width="9.1796875" style="1"/>
    <col min="3" max="3" width="13.81640625" style="1" customWidth="1"/>
    <col min="4" max="4" width="12.7265625" style="1" customWidth="1"/>
    <col min="5" max="5" width="9.1796875" style="1"/>
    <col min="6" max="6" width="14" style="1" bestFit="1" customWidth="1"/>
    <col min="7" max="7" width="16.26953125" style="1" customWidth="1"/>
    <col min="8" max="8" width="12.7265625" style="1" customWidth="1"/>
    <col min="9" max="10" width="9.1796875" style="1"/>
    <col min="11" max="11" width="16.26953125" style="1" customWidth="1"/>
    <col min="12" max="12" width="12.7265625" style="1" customWidth="1"/>
    <col min="13" max="15" width="9.1796875" style="1"/>
    <col min="16" max="16" width="12.7265625" style="1" customWidth="1"/>
    <col min="17" max="16384" width="9.1796875" style="1"/>
  </cols>
  <sheetData>
    <row r="1" spans="1:8" ht="20.149999999999999" customHeight="1" x14ac:dyDescent="0.35">
      <c r="C1" s="44" t="s">
        <v>5</v>
      </c>
      <c r="D1" s="44"/>
      <c r="E1" s="44"/>
      <c r="F1" s="44"/>
      <c r="G1" s="44"/>
    </row>
    <row r="2" spans="1:8" ht="20.149999999999999" customHeight="1" x14ac:dyDescent="0.35">
      <c r="C2" s="44" t="s">
        <v>24</v>
      </c>
      <c r="D2" s="44"/>
      <c r="E2" s="44"/>
      <c r="F2" s="44"/>
      <c r="G2" s="44"/>
    </row>
    <row r="3" spans="1:8" ht="20.149999999999999" customHeight="1" x14ac:dyDescent="0.35">
      <c r="C3" s="4"/>
      <c r="D3" s="4"/>
      <c r="E3" s="4"/>
      <c r="F3" s="4"/>
      <c r="G3" s="4"/>
    </row>
    <row r="4" spans="1:8" ht="30.75" customHeight="1" x14ac:dyDescent="0.35">
      <c r="A4" s="57" t="s">
        <v>19</v>
      </c>
      <c r="B4" s="58"/>
      <c r="C4" s="51"/>
      <c r="D4" s="52"/>
      <c r="E4" s="52"/>
      <c r="F4" s="52"/>
      <c r="G4" s="52"/>
      <c r="H4" s="53"/>
    </row>
    <row r="5" spans="1:8" ht="20.149999999999999" customHeight="1" x14ac:dyDescent="0.35">
      <c r="B5" s="5" t="s">
        <v>20</v>
      </c>
      <c r="C5" s="51"/>
      <c r="D5" s="52"/>
      <c r="E5" s="52"/>
      <c r="F5" s="52"/>
      <c r="G5" s="52"/>
      <c r="H5" s="53"/>
    </row>
    <row r="6" spans="1:8" ht="20.149999999999999" customHeight="1" x14ac:dyDescent="0.35">
      <c r="B6" s="5" t="s">
        <v>21</v>
      </c>
      <c r="C6" s="51"/>
      <c r="D6" s="52"/>
      <c r="E6" s="52"/>
      <c r="F6" s="52"/>
      <c r="G6" s="52"/>
      <c r="H6" s="53"/>
    </row>
    <row r="7" spans="1:8" ht="20.149999999999999" customHeight="1" thickBot="1" x14ac:dyDescent="0.4">
      <c r="C7" s="4"/>
      <c r="D7" s="4"/>
      <c r="E7" s="4"/>
      <c r="F7" s="4"/>
      <c r="G7" s="4"/>
    </row>
    <row r="8" spans="1:8" ht="20.149999999999999" customHeight="1" thickBot="1" x14ac:dyDescent="0.4">
      <c r="D8" s="45" t="s">
        <v>23</v>
      </c>
      <c r="E8" s="46"/>
      <c r="F8" s="10">
        <v>1000000</v>
      </c>
    </row>
    <row r="9" spans="1:8" ht="20.149999999999999" customHeight="1" thickBot="1" x14ac:dyDescent="0.4">
      <c r="E9" s="7"/>
      <c r="F9" s="7"/>
      <c r="G9" s="6"/>
    </row>
    <row r="10" spans="1:8" ht="20.149999999999999" customHeight="1" thickBot="1" x14ac:dyDescent="0.4">
      <c r="B10" s="54" t="s">
        <v>44</v>
      </c>
      <c r="C10" s="55"/>
      <c r="D10" s="56"/>
      <c r="F10" s="54" t="s">
        <v>43</v>
      </c>
      <c r="G10" s="55"/>
      <c r="H10" s="56"/>
    </row>
    <row r="11" spans="1:8" ht="20.149999999999999" customHeight="1" x14ac:dyDescent="0.35">
      <c r="B11" s="47" t="s">
        <v>0</v>
      </c>
      <c r="C11" s="48"/>
      <c r="D11" s="35">
        <v>1.8000000000000001E-4</v>
      </c>
      <c r="F11" s="47" t="s">
        <v>0</v>
      </c>
      <c r="G11" s="48"/>
      <c r="H11" s="35">
        <v>2.4899999999999998E-4</v>
      </c>
    </row>
    <row r="12" spans="1:8" ht="20.149999999999999" customHeight="1" x14ac:dyDescent="0.35">
      <c r="B12" s="49" t="s">
        <v>1</v>
      </c>
      <c r="C12" s="50"/>
      <c r="D12" s="8">
        <f>(F8*D11)*13%</f>
        <v>23.400000000000002</v>
      </c>
      <c r="F12" s="49" t="s">
        <v>1</v>
      </c>
      <c r="G12" s="50"/>
      <c r="H12" s="8">
        <f>(F8*H11)*13%</f>
        <v>32.369999999999997</v>
      </c>
    </row>
    <row r="13" spans="1:8" ht="20.149999999999999" customHeight="1" x14ac:dyDescent="0.35">
      <c r="B13" s="49" t="s">
        <v>3</v>
      </c>
      <c r="C13" s="50"/>
      <c r="D13" s="8">
        <f>(F8*D11)*9%+6*9%</f>
        <v>16.739999999999998</v>
      </c>
      <c r="F13" s="49" t="s">
        <v>3</v>
      </c>
      <c r="G13" s="50"/>
      <c r="H13" s="8">
        <f>($F$8*H11)*9%+6*9%</f>
        <v>22.949999999999996</v>
      </c>
    </row>
    <row r="14" spans="1:8" ht="20.149999999999999" customHeight="1" thickBot="1" x14ac:dyDescent="0.4">
      <c r="B14" s="59" t="s">
        <v>2</v>
      </c>
      <c r="C14" s="60"/>
      <c r="D14" s="9">
        <v>6</v>
      </c>
      <c r="F14" s="59" t="s">
        <v>2</v>
      </c>
      <c r="G14" s="60"/>
      <c r="H14" s="9">
        <v>6</v>
      </c>
    </row>
    <row r="15" spans="1:8" ht="20.149999999999999" customHeight="1" thickBot="1" x14ac:dyDescent="0.4"/>
    <row r="16" spans="1:8" ht="20.149999999999999" customHeight="1" thickBot="1" x14ac:dyDescent="0.4">
      <c r="B16" s="45" t="s">
        <v>4</v>
      </c>
      <c r="C16" s="46"/>
      <c r="D16" s="11">
        <f>(F8*D11)+D12+D13+D14</f>
        <v>226.14000000000001</v>
      </c>
      <c r="F16" s="45" t="s">
        <v>4</v>
      </c>
      <c r="G16" s="46"/>
      <c r="H16" s="11">
        <f>(F8*H11)+H12+H13+H14</f>
        <v>310.31999999999994</v>
      </c>
    </row>
    <row r="17" spans="2:8" ht="20.149999999999999" customHeight="1" x14ac:dyDescent="0.35">
      <c r="B17" s="40"/>
      <c r="C17" s="40"/>
      <c r="D17" s="40"/>
      <c r="E17" s="40"/>
      <c r="F17" s="40"/>
      <c r="G17" s="40"/>
      <c r="H17" s="40"/>
    </row>
    <row r="18" spans="2:8" ht="20.149999999999999" customHeight="1" thickBot="1" x14ac:dyDescent="0.4"/>
    <row r="19" spans="2:8" ht="20.149999999999999" customHeight="1" thickBot="1" x14ac:dyDescent="0.4">
      <c r="B19" s="54" t="s">
        <v>45</v>
      </c>
      <c r="C19" s="55"/>
      <c r="D19" s="56"/>
      <c r="F19" s="54" t="s">
        <v>46</v>
      </c>
      <c r="G19" s="55"/>
      <c r="H19" s="56"/>
    </row>
    <row r="20" spans="2:8" ht="20.149999999999999" customHeight="1" x14ac:dyDescent="0.35">
      <c r="B20" s="47" t="s">
        <v>0</v>
      </c>
      <c r="C20" s="48"/>
      <c r="D20" s="35">
        <v>2.5399999999999999E-4</v>
      </c>
      <c r="F20" s="47" t="s">
        <v>0</v>
      </c>
      <c r="G20" s="48"/>
      <c r="H20" s="35">
        <v>3.2400000000000001E-4</v>
      </c>
    </row>
    <row r="21" spans="2:8" ht="20.149999999999999" customHeight="1" x14ac:dyDescent="0.35">
      <c r="B21" s="49" t="s">
        <v>1</v>
      </c>
      <c r="C21" s="50"/>
      <c r="D21" s="8">
        <f>(F8*D20)*13%</f>
        <v>33.020000000000003</v>
      </c>
      <c r="F21" s="49" t="s">
        <v>1</v>
      </c>
      <c r="G21" s="50"/>
      <c r="H21" s="8">
        <f>(F8*H20)*13%</f>
        <v>42.120000000000005</v>
      </c>
    </row>
    <row r="22" spans="2:8" ht="20.149999999999999" customHeight="1" x14ac:dyDescent="0.35">
      <c r="B22" s="49" t="s">
        <v>3</v>
      </c>
      <c r="C22" s="50"/>
      <c r="D22" s="8">
        <f>(F8*D20)*9%+6*9%</f>
        <v>23.4</v>
      </c>
      <c r="F22" s="49" t="s">
        <v>3</v>
      </c>
      <c r="G22" s="50"/>
      <c r="H22" s="8">
        <f>($F$8*H20)*9%+6*9%</f>
        <v>29.7</v>
      </c>
    </row>
    <row r="23" spans="2:8" ht="20.149999999999999" customHeight="1" thickBot="1" x14ac:dyDescent="0.4">
      <c r="B23" s="59" t="s">
        <v>2</v>
      </c>
      <c r="C23" s="60"/>
      <c r="D23" s="9">
        <v>6</v>
      </c>
      <c r="F23" s="59" t="s">
        <v>2</v>
      </c>
      <c r="G23" s="60"/>
      <c r="H23" s="9">
        <v>6</v>
      </c>
    </row>
    <row r="24" spans="2:8" ht="20.149999999999999" customHeight="1" thickBot="1" x14ac:dyDescent="0.4"/>
    <row r="25" spans="2:8" ht="20.149999999999999" customHeight="1" thickBot="1" x14ac:dyDescent="0.4">
      <c r="B25" s="45" t="s">
        <v>4</v>
      </c>
      <c r="C25" s="46"/>
      <c r="D25" s="11">
        <f>(F8*D20)+D21+D22+D23</f>
        <v>316.41999999999996</v>
      </c>
      <c r="F25" s="45" t="s">
        <v>4</v>
      </c>
      <c r="G25" s="46"/>
      <c r="H25" s="11">
        <f>(F8*H20)+H21+H22+H23</f>
        <v>401.82</v>
      </c>
    </row>
  </sheetData>
  <sheetProtection algorithmName="SHA-512" hashValue="7CEgocvxCSWgOcYzSp1wi0Pycqi2b/VUvEarqZYuqbdWuP4w7jXj4SNLbGzIPmqY0D15EQ9JPlJG6n2q3k4nTg==" saltValue="oEnia5sVhyx8+P0fnc5WKw==" spinCount="100000" sheet="1" objects="1" scenarios="1" selectLockedCells="1"/>
  <mergeCells count="31">
    <mergeCell ref="F23:G23"/>
    <mergeCell ref="F25:G25"/>
    <mergeCell ref="F10:H10"/>
    <mergeCell ref="F11:G11"/>
    <mergeCell ref="F12:G12"/>
    <mergeCell ref="F13:G13"/>
    <mergeCell ref="F14:G14"/>
    <mergeCell ref="F16:G16"/>
    <mergeCell ref="F19:H19"/>
    <mergeCell ref="F20:G20"/>
    <mergeCell ref="F21:G21"/>
    <mergeCell ref="F22:G22"/>
    <mergeCell ref="B25:C25"/>
    <mergeCell ref="B19:D19"/>
    <mergeCell ref="B13:C13"/>
    <mergeCell ref="B14:C14"/>
    <mergeCell ref="B16:C16"/>
    <mergeCell ref="B22:C22"/>
    <mergeCell ref="B23:C23"/>
    <mergeCell ref="B20:C20"/>
    <mergeCell ref="B21:C21"/>
    <mergeCell ref="C1:G1"/>
    <mergeCell ref="C2:G2"/>
    <mergeCell ref="D8:E8"/>
    <mergeCell ref="B11:C11"/>
    <mergeCell ref="B12:C12"/>
    <mergeCell ref="C4:H4"/>
    <mergeCell ref="C5:H5"/>
    <mergeCell ref="C6:H6"/>
    <mergeCell ref="B10:D10"/>
    <mergeCell ref="A4:B4"/>
  </mergeCells>
  <pageMargins left="0.25" right="0.25" top="0.75" bottom="0.75" header="0.3" footer="0.3"/>
  <pageSetup paperSize="9" orientation="portrait" r:id="rId1"/>
  <headerFooter>
    <oddFooter>&amp;L&amp;1#&amp;"Calibri"&amp;10&amp;K000000INTERNAL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H35"/>
  <sheetViews>
    <sheetView showGridLines="0" tabSelected="1" topLeftCell="A25" workbookViewId="0">
      <selection activeCell="I33" sqref="I33"/>
    </sheetView>
  </sheetViews>
  <sheetFormatPr defaultColWidth="9.1796875" defaultRowHeight="30" customHeight="1" x14ac:dyDescent="0.35"/>
  <cols>
    <col min="1" max="1" width="34.26953125" style="1" bestFit="1" customWidth="1"/>
    <col min="2" max="3" width="25.7265625" style="2" customWidth="1"/>
    <col min="4" max="5" width="10.7265625" style="1" customWidth="1"/>
    <col min="6" max="6" width="13.81640625" style="1" customWidth="1"/>
    <col min="7" max="16384" width="9.1796875" style="1"/>
  </cols>
  <sheetData>
    <row r="1" spans="1:6" ht="30" customHeight="1" x14ac:dyDescent="0.35">
      <c r="A1" s="16"/>
      <c r="B1" s="15"/>
      <c r="C1" s="15"/>
      <c r="D1" s="16"/>
      <c r="E1" s="16"/>
      <c r="F1" s="16"/>
    </row>
    <row r="2" spans="1:6" ht="30" customHeight="1" x14ac:dyDescent="0.35">
      <c r="A2" s="16"/>
      <c r="B2" s="15"/>
      <c r="C2" s="15"/>
      <c r="D2" s="16"/>
      <c r="E2" s="16"/>
      <c r="F2" s="16"/>
    </row>
    <row r="3" spans="1:6" ht="30" customHeight="1" x14ac:dyDescent="0.35">
      <c r="A3" s="16"/>
      <c r="B3" s="15"/>
      <c r="C3" s="15"/>
      <c r="D3" s="16"/>
      <c r="E3" s="16"/>
      <c r="F3" s="16"/>
    </row>
    <row r="4" spans="1:6" ht="30" customHeight="1" x14ac:dyDescent="0.35">
      <c r="A4" s="63" t="s">
        <v>18</v>
      </c>
      <c r="B4" s="63"/>
      <c r="C4" s="63"/>
      <c r="D4" s="63"/>
      <c r="E4" s="63"/>
      <c r="F4" s="63"/>
    </row>
    <row r="5" spans="1:6" ht="30" customHeight="1" x14ac:dyDescent="0.35">
      <c r="A5" s="30"/>
      <c r="B5" s="70" t="s">
        <v>30</v>
      </c>
      <c r="C5" s="71"/>
      <c r="D5" s="71"/>
      <c r="E5" s="71"/>
      <c r="F5" s="71"/>
    </row>
    <row r="6" spans="1:6" ht="30" customHeight="1" x14ac:dyDescent="0.35">
      <c r="A6" s="18" t="s">
        <v>28</v>
      </c>
      <c r="B6" s="66">
        <f>SIMULADOR!C4</f>
        <v>0</v>
      </c>
      <c r="C6" s="66"/>
      <c r="D6" s="66"/>
      <c r="E6" s="66"/>
      <c r="F6" s="66"/>
    </row>
    <row r="7" spans="1:6" ht="30" customHeight="1" x14ac:dyDescent="0.35">
      <c r="A7" s="18" t="s">
        <v>29</v>
      </c>
      <c r="B7" s="66">
        <f>SIMULADOR!C5</f>
        <v>0</v>
      </c>
      <c r="C7" s="66"/>
      <c r="D7" s="66"/>
      <c r="E7" s="66"/>
      <c r="F7" s="66"/>
    </row>
    <row r="8" spans="1:6" ht="30" customHeight="1" x14ac:dyDescent="0.35">
      <c r="A8" s="18" t="s">
        <v>21</v>
      </c>
      <c r="B8" s="67">
        <f>SIMULADOR!C6</f>
        <v>0</v>
      </c>
      <c r="C8" s="67"/>
      <c r="D8" s="67"/>
      <c r="E8" s="67"/>
      <c r="F8" s="67"/>
    </row>
    <row r="9" spans="1:6" ht="30" customHeight="1" x14ac:dyDescent="0.35">
      <c r="A9" s="64" t="s">
        <v>40</v>
      </c>
      <c r="B9" s="64"/>
      <c r="C9" s="64"/>
      <c r="D9" s="64"/>
      <c r="E9" s="64"/>
      <c r="F9" s="64"/>
    </row>
    <row r="10" spans="1:6" ht="25" customHeight="1" x14ac:dyDescent="0.35">
      <c r="A10" s="68" t="s">
        <v>7</v>
      </c>
      <c r="B10" s="69" t="s">
        <v>8</v>
      </c>
      <c r="C10" s="69"/>
      <c r="D10" s="68" t="s">
        <v>9</v>
      </c>
      <c r="E10" s="68"/>
      <c r="F10" s="68"/>
    </row>
    <row r="11" spans="1:6" ht="25" customHeight="1" x14ac:dyDescent="0.35">
      <c r="A11" s="68"/>
      <c r="B11" s="17" t="s">
        <v>25</v>
      </c>
      <c r="C11" s="17" t="s">
        <v>6</v>
      </c>
      <c r="D11" s="68"/>
      <c r="E11" s="68"/>
      <c r="F11" s="68"/>
    </row>
    <row r="12" spans="1:6" ht="25" customHeight="1" x14ac:dyDescent="0.35">
      <c r="A12" s="24" t="s">
        <v>33</v>
      </c>
      <c r="B12" s="22" t="s">
        <v>12</v>
      </c>
      <c r="C12" s="28">
        <f>0.25*SIMULADOR!$F$8</f>
        <v>250000</v>
      </c>
      <c r="D12" s="65" t="s">
        <v>13</v>
      </c>
      <c r="E12" s="65"/>
      <c r="F12" s="65"/>
    </row>
    <row r="13" spans="1:6" ht="25" customHeight="1" x14ac:dyDescent="0.35">
      <c r="A13" s="24" t="s">
        <v>10</v>
      </c>
      <c r="B13" s="23" t="s">
        <v>26</v>
      </c>
      <c r="C13" s="28">
        <f>0.25*SIMULADOR!$F$8</f>
        <v>250000</v>
      </c>
      <c r="D13" s="61" t="s">
        <v>15</v>
      </c>
      <c r="E13" s="61"/>
      <c r="F13" s="61"/>
    </row>
    <row r="14" spans="1:6" ht="25" customHeight="1" x14ac:dyDescent="0.35">
      <c r="A14" s="24" t="s">
        <v>11</v>
      </c>
      <c r="B14" s="23" t="s">
        <v>26</v>
      </c>
      <c r="C14" s="28">
        <f>0.25*SIMULADOR!$F$8</f>
        <v>250000</v>
      </c>
      <c r="D14" s="61" t="s">
        <v>15</v>
      </c>
      <c r="E14" s="61"/>
      <c r="F14" s="61"/>
    </row>
    <row r="15" spans="1:6" ht="25" customHeight="1" x14ac:dyDescent="0.35">
      <c r="A15" s="24" t="s">
        <v>34</v>
      </c>
      <c r="B15" s="23" t="s">
        <v>26</v>
      </c>
      <c r="C15" s="28">
        <f>0.25*SIMULADOR!$F$8</f>
        <v>250000</v>
      </c>
      <c r="D15" s="61" t="s">
        <v>14</v>
      </c>
      <c r="E15" s="61"/>
      <c r="F15" s="61"/>
    </row>
    <row r="16" spans="1:6" ht="25" customHeight="1" x14ac:dyDescent="0.35">
      <c r="A16" s="25" t="s">
        <v>35</v>
      </c>
      <c r="B16" s="22" t="s">
        <v>26</v>
      </c>
      <c r="C16" s="29">
        <f>0.25*SIMULADOR!$F$8</f>
        <v>250000</v>
      </c>
      <c r="D16" s="62" t="s">
        <v>22</v>
      </c>
      <c r="E16" s="62"/>
      <c r="F16" s="62"/>
    </row>
    <row r="17" spans="1:8" ht="25" customHeight="1" x14ac:dyDescent="0.35">
      <c r="A17" s="26" t="s">
        <v>36</v>
      </c>
      <c r="B17" s="23" t="s">
        <v>26</v>
      </c>
      <c r="C17" s="14">
        <v>5000</v>
      </c>
      <c r="D17" s="65" t="s">
        <v>13</v>
      </c>
      <c r="E17" s="65"/>
      <c r="F17" s="65"/>
    </row>
    <row r="18" spans="1:8" ht="25" customHeight="1" x14ac:dyDescent="0.35">
      <c r="A18" s="24" t="s">
        <v>37</v>
      </c>
      <c r="B18" s="23" t="s">
        <v>26</v>
      </c>
      <c r="C18" s="27">
        <f>0.25*SIMULADOR!$F$8</f>
        <v>250000</v>
      </c>
      <c r="D18" s="65" t="s">
        <v>13</v>
      </c>
      <c r="E18" s="65"/>
      <c r="F18" s="65"/>
    </row>
    <row r="19" spans="1:8" ht="25" customHeight="1" x14ac:dyDescent="0.35">
      <c r="A19" s="26" t="s">
        <v>38</v>
      </c>
      <c r="B19" s="23" t="s">
        <v>26</v>
      </c>
      <c r="C19" s="14">
        <v>5000</v>
      </c>
      <c r="D19" s="73">
        <v>500</v>
      </c>
      <c r="E19" s="73"/>
      <c r="F19" s="73"/>
    </row>
    <row r="20" spans="1:8" ht="25" customHeight="1" x14ac:dyDescent="0.35">
      <c r="A20" s="26" t="s">
        <v>39</v>
      </c>
      <c r="B20" s="74" t="s">
        <v>27</v>
      </c>
      <c r="C20" s="74"/>
      <c r="D20" s="61" t="s">
        <v>16</v>
      </c>
      <c r="E20" s="61"/>
      <c r="F20" s="61"/>
    </row>
    <row r="21" spans="1:8" ht="25" customHeight="1" x14ac:dyDescent="0.35">
      <c r="A21" s="76" t="s">
        <v>47</v>
      </c>
      <c r="B21" s="69" t="s">
        <v>8</v>
      </c>
      <c r="C21" s="69"/>
      <c r="D21" s="68" t="s">
        <v>9</v>
      </c>
      <c r="E21" s="68"/>
      <c r="F21" s="68"/>
    </row>
    <row r="22" spans="1:8" ht="25" customHeight="1" x14ac:dyDescent="0.35">
      <c r="A22" s="77"/>
      <c r="B22" s="17" t="s">
        <v>25</v>
      </c>
      <c r="C22" s="17" t="s">
        <v>6</v>
      </c>
      <c r="D22" s="68"/>
      <c r="E22" s="68"/>
      <c r="F22" s="68"/>
    </row>
    <row r="23" spans="1:8" ht="25" customHeight="1" x14ac:dyDescent="0.35">
      <c r="A23" s="26" t="s">
        <v>41</v>
      </c>
      <c r="B23" s="43" t="s">
        <v>26</v>
      </c>
      <c r="C23" s="14">
        <v>2500</v>
      </c>
      <c r="D23" s="75" t="s">
        <v>22</v>
      </c>
      <c r="E23" s="75"/>
      <c r="F23" s="75"/>
      <c r="H23" s="15"/>
    </row>
    <row r="24" spans="1:8" ht="25" customHeight="1" x14ac:dyDescent="0.35">
      <c r="A24" s="26" t="s">
        <v>42</v>
      </c>
      <c r="B24" s="43" t="s">
        <v>26</v>
      </c>
      <c r="C24" s="39">
        <v>750</v>
      </c>
      <c r="D24" s="75" t="s">
        <v>22</v>
      </c>
      <c r="E24" s="75"/>
      <c r="F24" s="75"/>
    </row>
    <row r="25" spans="1:8" ht="25" customHeight="1" x14ac:dyDescent="0.35">
      <c r="A25" s="36"/>
      <c r="B25" s="37"/>
      <c r="C25" s="37"/>
      <c r="D25" s="38"/>
      <c r="E25" s="38"/>
      <c r="F25" s="38"/>
    </row>
    <row r="26" spans="1:8" ht="25" customHeight="1" x14ac:dyDescent="0.35">
      <c r="A26" s="33" t="s">
        <v>31</v>
      </c>
      <c r="B26" s="21">
        <f>SIMULADOR!F8</f>
        <v>1000000</v>
      </c>
      <c r="C26" s="15"/>
      <c r="D26" s="16"/>
      <c r="E26" s="16"/>
      <c r="F26" s="16"/>
    </row>
    <row r="27" spans="1:8" ht="25" customHeight="1" x14ac:dyDescent="0.35">
      <c r="A27" s="34" t="s">
        <v>48</v>
      </c>
      <c r="B27" s="21">
        <f>SIMULADOR!D16</f>
        <v>226.14000000000001</v>
      </c>
      <c r="C27" s="12"/>
      <c r="D27" s="16"/>
      <c r="E27" s="16"/>
      <c r="F27" s="16"/>
    </row>
    <row r="28" spans="1:8" ht="25" customHeight="1" x14ac:dyDescent="0.35">
      <c r="A28" s="34" t="s">
        <v>49</v>
      </c>
      <c r="B28" s="21">
        <f>SIMULADOR!H16</f>
        <v>310.31999999999994</v>
      </c>
      <c r="C28" s="12"/>
      <c r="D28" s="16"/>
      <c r="E28" s="16"/>
      <c r="F28" s="16"/>
    </row>
    <row r="29" spans="1:8" ht="25" customHeight="1" x14ac:dyDescent="0.35">
      <c r="A29" s="41"/>
      <c r="B29" s="42"/>
      <c r="C29" s="15"/>
      <c r="D29" s="16"/>
      <c r="E29" s="16"/>
      <c r="F29" s="16"/>
    </row>
    <row r="30" spans="1:8" ht="31.5" customHeight="1" x14ac:dyDescent="0.35">
      <c r="A30" s="72" t="s">
        <v>32</v>
      </c>
      <c r="B30" s="72"/>
      <c r="C30" s="36"/>
      <c r="D30" s="36"/>
      <c r="E30" s="36"/>
      <c r="F30" s="36"/>
    </row>
    <row r="31" spans="1:8" ht="30" customHeight="1" x14ac:dyDescent="0.35">
      <c r="A31" s="16"/>
      <c r="B31" s="15"/>
      <c r="C31" s="15"/>
      <c r="D31" s="16"/>
      <c r="E31" s="16"/>
      <c r="F31" s="16"/>
    </row>
    <row r="32" spans="1:8" ht="30" customHeight="1" x14ac:dyDescent="0.35">
      <c r="A32" s="16"/>
      <c r="B32" s="15"/>
      <c r="C32" s="15"/>
      <c r="D32" s="16"/>
      <c r="E32" s="16"/>
      <c r="F32" s="16"/>
    </row>
    <row r="33" spans="1:6" ht="30" customHeight="1" x14ac:dyDescent="0.35">
      <c r="A33" s="113"/>
      <c r="B33" s="114"/>
      <c r="C33" s="114"/>
      <c r="D33" s="114"/>
      <c r="E33" s="114"/>
      <c r="F33" s="114"/>
    </row>
    <row r="34" spans="1:6" ht="30" customHeight="1" x14ac:dyDescent="0.35">
      <c r="A34" s="114"/>
      <c r="B34" s="114"/>
      <c r="C34" s="114"/>
      <c r="D34" s="114"/>
      <c r="E34" s="114"/>
      <c r="F34" s="114"/>
    </row>
    <row r="35" spans="1:6" ht="30" customHeight="1" x14ac:dyDescent="0.35">
      <c r="A35" s="114"/>
      <c r="B35" s="114"/>
      <c r="C35" s="114"/>
      <c r="D35" s="114"/>
      <c r="E35" s="114"/>
      <c r="F35" s="114"/>
    </row>
  </sheetData>
  <sheetProtection selectLockedCells="1" selectUnlockedCells="1"/>
  <mergeCells count="26">
    <mergeCell ref="D21:F22"/>
    <mergeCell ref="A30:B30"/>
    <mergeCell ref="A33:F35"/>
    <mergeCell ref="D17:F17"/>
    <mergeCell ref="D18:F18"/>
    <mergeCell ref="D19:F19"/>
    <mergeCell ref="D20:F20"/>
    <mergeCell ref="B20:C20"/>
    <mergeCell ref="B21:C21"/>
    <mergeCell ref="D23:F23"/>
    <mergeCell ref="D24:F24"/>
    <mergeCell ref="A21:A22"/>
    <mergeCell ref="D14:F14"/>
    <mergeCell ref="D15:F15"/>
    <mergeCell ref="D16:F16"/>
    <mergeCell ref="A4:F4"/>
    <mergeCell ref="A9:F9"/>
    <mergeCell ref="D12:F12"/>
    <mergeCell ref="D13:F13"/>
    <mergeCell ref="B6:F6"/>
    <mergeCell ref="B7:F7"/>
    <mergeCell ref="B8:F8"/>
    <mergeCell ref="A10:A11"/>
    <mergeCell ref="B10:C10"/>
    <mergeCell ref="D10:F11"/>
    <mergeCell ref="B5:F5"/>
  </mergeCells>
  <pageMargins left="0.23622047244094491" right="0.23622047244094491" top="0.55118110236220474" bottom="0.55118110236220474" header="0.31496062992125984" footer="0.31496062992125984"/>
  <pageSetup paperSize="9" scale="80" orientation="portrait" r:id="rId1"/>
  <headerFooter>
    <oddFooter>&amp;L&amp;1#&amp;"Calibri"&amp;10&amp;K000000INTERNAL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showGridLines="0" topLeftCell="A25" workbookViewId="0">
      <selection activeCell="J35" sqref="J35"/>
    </sheetView>
  </sheetViews>
  <sheetFormatPr defaultColWidth="9.1796875" defaultRowHeight="30" customHeight="1" x14ac:dyDescent="0.35"/>
  <cols>
    <col min="1" max="1" width="34.26953125" style="1" bestFit="1" customWidth="1"/>
    <col min="2" max="3" width="25.7265625" style="2" customWidth="1"/>
    <col min="4" max="5" width="10.7265625" style="1" customWidth="1"/>
    <col min="6" max="6" width="14.26953125" style="1" customWidth="1"/>
    <col min="7" max="16384" width="9.1796875" style="1"/>
  </cols>
  <sheetData>
    <row r="1" spans="1:9" ht="30" customHeight="1" x14ac:dyDescent="0.35">
      <c r="A1"/>
      <c r="B1" s="15"/>
      <c r="C1" s="15"/>
      <c r="D1" s="16"/>
      <c r="E1" s="16"/>
      <c r="F1" s="16"/>
    </row>
    <row r="2" spans="1:9" ht="30" customHeight="1" x14ac:dyDescent="0.35">
      <c r="A2" s="16"/>
      <c r="B2" s="15"/>
      <c r="C2" s="15"/>
      <c r="D2" s="16"/>
      <c r="E2" s="16"/>
      <c r="F2" s="16"/>
    </row>
    <row r="3" spans="1:9" ht="30" customHeight="1" x14ac:dyDescent="0.35">
      <c r="A3" s="16"/>
      <c r="B3" s="94"/>
      <c r="C3" s="94"/>
      <c r="D3" s="94"/>
      <c r="E3" s="94"/>
      <c r="F3" s="94"/>
    </row>
    <row r="4" spans="1:9" ht="30" customHeight="1" x14ac:dyDescent="0.35">
      <c r="A4" s="63" t="s">
        <v>18</v>
      </c>
      <c r="B4" s="63"/>
      <c r="C4" s="63"/>
      <c r="D4" s="63"/>
      <c r="E4" s="63"/>
      <c r="F4" s="63"/>
      <c r="I4"/>
    </row>
    <row r="5" spans="1:9" ht="30" customHeight="1" x14ac:dyDescent="0.35">
      <c r="A5" s="30"/>
      <c r="B5" s="93" t="s">
        <v>30</v>
      </c>
      <c r="C5" s="93"/>
      <c r="D5" s="93"/>
      <c r="E5" s="93"/>
      <c r="F5" s="93"/>
    </row>
    <row r="6" spans="1:9" ht="30" customHeight="1" x14ac:dyDescent="0.35">
      <c r="A6" s="18" t="s">
        <v>28</v>
      </c>
      <c r="B6" s="86">
        <f>SIMULADOR!C4</f>
        <v>0</v>
      </c>
      <c r="C6" s="87"/>
      <c r="D6" s="87"/>
      <c r="E6" s="87"/>
      <c r="F6" s="88"/>
    </row>
    <row r="7" spans="1:9" ht="30" customHeight="1" x14ac:dyDescent="0.35">
      <c r="A7" s="18" t="s">
        <v>29</v>
      </c>
      <c r="B7" s="86">
        <f>SIMULADOR!C5</f>
        <v>0</v>
      </c>
      <c r="C7" s="87"/>
      <c r="D7" s="87"/>
      <c r="E7" s="87"/>
      <c r="F7" s="88"/>
    </row>
    <row r="8" spans="1:9" ht="30" customHeight="1" x14ac:dyDescent="0.35">
      <c r="A8" s="18" t="s">
        <v>21</v>
      </c>
      <c r="B8" s="89">
        <f>SIMULADOR!C6</f>
        <v>0</v>
      </c>
      <c r="C8" s="90"/>
      <c r="D8" s="90"/>
      <c r="E8" s="90"/>
      <c r="F8" s="91"/>
    </row>
    <row r="9" spans="1:9" ht="30" customHeight="1" x14ac:dyDescent="0.35">
      <c r="A9" s="92" t="s">
        <v>17</v>
      </c>
      <c r="B9" s="92"/>
      <c r="C9" s="92"/>
      <c r="D9" s="92"/>
      <c r="E9" s="92"/>
      <c r="F9" s="92"/>
    </row>
    <row r="10" spans="1:9" ht="25" customHeight="1" x14ac:dyDescent="0.35">
      <c r="A10" s="76" t="s">
        <v>7</v>
      </c>
      <c r="B10" s="78" t="s">
        <v>8</v>
      </c>
      <c r="C10" s="79"/>
      <c r="D10" s="80" t="s">
        <v>9</v>
      </c>
      <c r="E10" s="81"/>
      <c r="F10" s="82"/>
    </row>
    <row r="11" spans="1:9" ht="25" customHeight="1" x14ac:dyDescent="0.35">
      <c r="A11" s="77"/>
      <c r="B11" s="17" t="s">
        <v>25</v>
      </c>
      <c r="C11" s="17" t="s">
        <v>6</v>
      </c>
      <c r="D11" s="83"/>
      <c r="E11" s="84"/>
      <c r="F11" s="85"/>
    </row>
    <row r="12" spans="1:9" ht="25" customHeight="1" x14ac:dyDescent="0.35">
      <c r="A12" s="24" t="s">
        <v>33</v>
      </c>
      <c r="B12" s="19" t="s">
        <v>12</v>
      </c>
      <c r="C12" s="13">
        <f>0.25*SIMULADOR!$F$8</f>
        <v>250000</v>
      </c>
      <c r="D12" s="95" t="s">
        <v>13</v>
      </c>
      <c r="E12" s="96"/>
      <c r="F12" s="97"/>
    </row>
    <row r="13" spans="1:9" ht="25" customHeight="1" x14ac:dyDescent="0.35">
      <c r="A13" s="24" t="s">
        <v>10</v>
      </c>
      <c r="B13" s="32" t="s">
        <v>26</v>
      </c>
      <c r="C13" s="13">
        <f>0.25*SIMULADOR!$F$8</f>
        <v>250000</v>
      </c>
      <c r="D13" s="101" t="s">
        <v>15</v>
      </c>
      <c r="E13" s="102"/>
      <c r="F13" s="103"/>
    </row>
    <row r="14" spans="1:9" ht="25" customHeight="1" x14ac:dyDescent="0.35">
      <c r="A14" s="24" t="s">
        <v>11</v>
      </c>
      <c r="B14" s="32" t="s">
        <v>26</v>
      </c>
      <c r="C14" s="13">
        <f>0.25*SIMULADOR!$F$8</f>
        <v>250000</v>
      </c>
      <c r="D14" s="101" t="s">
        <v>15</v>
      </c>
      <c r="E14" s="102"/>
      <c r="F14" s="103"/>
    </row>
    <row r="15" spans="1:9" ht="25" customHeight="1" x14ac:dyDescent="0.35">
      <c r="A15" s="24" t="s">
        <v>34</v>
      </c>
      <c r="B15" s="32" t="s">
        <v>26</v>
      </c>
      <c r="C15" s="13">
        <f>0.25*SIMULADOR!$F$8</f>
        <v>250000</v>
      </c>
      <c r="D15" s="101" t="s">
        <v>14</v>
      </c>
      <c r="E15" s="102"/>
      <c r="F15" s="103"/>
    </row>
    <row r="16" spans="1:9" ht="25" customHeight="1" x14ac:dyDescent="0.35">
      <c r="A16" s="31" t="s">
        <v>35</v>
      </c>
      <c r="B16" s="19" t="s">
        <v>26</v>
      </c>
      <c r="C16" s="20">
        <f>0.25*SIMULADOR!$F$8</f>
        <v>250000</v>
      </c>
      <c r="D16" s="104" t="s">
        <v>50</v>
      </c>
      <c r="E16" s="105"/>
      <c r="F16" s="106"/>
    </row>
    <row r="17" spans="1:6" ht="25" customHeight="1" x14ac:dyDescent="0.35">
      <c r="A17" s="26" t="s">
        <v>36</v>
      </c>
      <c r="B17" s="3" t="s">
        <v>26</v>
      </c>
      <c r="C17" s="14">
        <v>5000</v>
      </c>
      <c r="D17" s="95" t="s">
        <v>13</v>
      </c>
      <c r="E17" s="96"/>
      <c r="F17" s="97"/>
    </row>
    <row r="18" spans="1:6" ht="25" customHeight="1" x14ac:dyDescent="0.35">
      <c r="A18" s="24" t="s">
        <v>37</v>
      </c>
      <c r="B18" s="32" t="s">
        <v>26</v>
      </c>
      <c r="C18" s="13">
        <f>0.25*SIMULADOR!$F$8</f>
        <v>250000</v>
      </c>
      <c r="D18" s="95" t="s">
        <v>13</v>
      </c>
      <c r="E18" s="96"/>
      <c r="F18" s="97"/>
    </row>
    <row r="19" spans="1:6" ht="25" customHeight="1" x14ac:dyDescent="0.35">
      <c r="A19" s="26" t="s">
        <v>38</v>
      </c>
      <c r="B19" s="3" t="s">
        <v>26</v>
      </c>
      <c r="C19" s="14">
        <v>5000</v>
      </c>
      <c r="D19" s="98">
        <v>500</v>
      </c>
      <c r="E19" s="99"/>
      <c r="F19" s="100"/>
    </row>
    <row r="20" spans="1:6" ht="25" customHeight="1" x14ac:dyDescent="0.35">
      <c r="A20" s="26" t="s">
        <v>39</v>
      </c>
      <c r="B20" s="107" t="s">
        <v>27</v>
      </c>
      <c r="C20" s="108"/>
      <c r="D20" s="101" t="s">
        <v>16</v>
      </c>
      <c r="E20" s="102"/>
      <c r="F20" s="103"/>
    </row>
    <row r="21" spans="1:6" ht="25" customHeight="1" x14ac:dyDescent="0.35">
      <c r="A21" s="76" t="s">
        <v>47</v>
      </c>
      <c r="B21" s="69" t="s">
        <v>8</v>
      </c>
      <c r="C21" s="69"/>
      <c r="D21" s="68" t="s">
        <v>9</v>
      </c>
      <c r="E21" s="68"/>
      <c r="F21" s="68"/>
    </row>
    <row r="22" spans="1:6" ht="25" customHeight="1" x14ac:dyDescent="0.35">
      <c r="A22" s="77"/>
      <c r="B22" s="17" t="s">
        <v>25</v>
      </c>
      <c r="C22" s="17" t="s">
        <v>6</v>
      </c>
      <c r="D22" s="68"/>
      <c r="E22" s="68"/>
      <c r="F22" s="68"/>
    </row>
    <row r="23" spans="1:6" ht="25" customHeight="1" x14ac:dyDescent="0.35">
      <c r="A23" s="26" t="s">
        <v>41</v>
      </c>
      <c r="B23" s="3" t="s">
        <v>26</v>
      </c>
      <c r="C23" s="14">
        <v>2500</v>
      </c>
      <c r="D23" s="109" t="s">
        <v>50</v>
      </c>
      <c r="E23" s="110"/>
      <c r="F23" s="111"/>
    </row>
    <row r="24" spans="1:6" ht="25" customHeight="1" x14ac:dyDescent="0.35">
      <c r="A24" s="26" t="s">
        <v>42</v>
      </c>
      <c r="B24" s="3" t="s">
        <v>26</v>
      </c>
      <c r="C24" s="39">
        <v>750</v>
      </c>
      <c r="D24" s="109" t="s">
        <v>50</v>
      </c>
      <c r="E24" s="110"/>
      <c r="F24" s="111"/>
    </row>
    <row r="25" spans="1:6" ht="25" customHeight="1" x14ac:dyDescent="0.35">
      <c r="A25" s="36"/>
      <c r="B25" s="37"/>
      <c r="C25" s="37"/>
      <c r="D25" s="38"/>
      <c r="E25" s="38"/>
      <c r="F25" s="38"/>
    </row>
    <row r="26" spans="1:6" ht="25" customHeight="1" x14ac:dyDescent="0.35">
      <c r="A26" s="33" t="s">
        <v>31</v>
      </c>
      <c r="B26" s="21">
        <f>SIMULADOR!F8</f>
        <v>1000000</v>
      </c>
      <c r="C26" s="15"/>
      <c r="D26" s="16"/>
      <c r="E26" s="16"/>
      <c r="F26" s="16"/>
    </row>
    <row r="27" spans="1:6" ht="25" customHeight="1" x14ac:dyDescent="0.35">
      <c r="A27" s="34" t="s">
        <v>48</v>
      </c>
      <c r="B27" s="21">
        <f>SIMULADOR!D25</f>
        <v>316.41999999999996</v>
      </c>
      <c r="C27" s="12"/>
      <c r="D27" s="16"/>
      <c r="E27" s="16"/>
      <c r="F27" s="16"/>
    </row>
    <row r="28" spans="1:6" ht="25" customHeight="1" x14ac:dyDescent="0.35">
      <c r="A28" s="34" t="s">
        <v>49</v>
      </c>
      <c r="B28" s="21">
        <f>SIMULADOR!H25</f>
        <v>401.82</v>
      </c>
      <c r="C28" s="12"/>
      <c r="D28" s="16"/>
      <c r="E28" s="16"/>
      <c r="F28" s="16"/>
    </row>
    <row r="29" spans="1:6" ht="2.5" customHeight="1" x14ac:dyDescent="0.35">
      <c r="A29" s="41"/>
      <c r="B29" s="42"/>
      <c r="C29" s="15"/>
      <c r="D29" s="16"/>
      <c r="E29" s="16"/>
      <c r="F29" s="16"/>
    </row>
    <row r="30" spans="1:6" ht="35.5" customHeight="1" x14ac:dyDescent="0.35">
      <c r="A30" s="72" t="s">
        <v>32</v>
      </c>
      <c r="B30" s="72"/>
      <c r="C30" s="36"/>
      <c r="D30" s="36"/>
      <c r="E30" s="36"/>
      <c r="F30" s="36"/>
    </row>
    <row r="31" spans="1:6" ht="40.5" customHeight="1" x14ac:dyDescent="0.35">
      <c r="A31" s="16"/>
      <c r="B31" s="15"/>
      <c r="C31" s="15"/>
      <c r="D31" s="16"/>
      <c r="E31" s="16"/>
      <c r="F31" s="16"/>
    </row>
    <row r="32" spans="1:6" ht="30" customHeight="1" x14ac:dyDescent="0.35">
      <c r="A32" s="16"/>
      <c r="B32" s="15"/>
      <c r="C32" s="15"/>
      <c r="D32" s="16"/>
      <c r="E32" s="16"/>
      <c r="F32" s="16"/>
    </row>
    <row r="33" spans="1:6" ht="14" customHeight="1" x14ac:dyDescent="0.35">
      <c r="A33" s="113"/>
      <c r="B33" s="114"/>
      <c r="C33" s="114"/>
      <c r="D33" s="114"/>
      <c r="E33" s="114"/>
      <c r="F33" s="114"/>
    </row>
    <row r="34" spans="1:6" ht="48" customHeight="1" x14ac:dyDescent="0.35">
      <c r="A34" s="114"/>
      <c r="B34" s="114"/>
      <c r="C34" s="114"/>
      <c r="D34" s="114"/>
      <c r="E34" s="114"/>
      <c r="F34" s="114"/>
    </row>
    <row r="35" spans="1:6" ht="30" customHeight="1" x14ac:dyDescent="0.35">
      <c r="A35" s="114"/>
      <c r="B35" s="114"/>
      <c r="C35" s="114"/>
      <c r="D35" s="114"/>
      <c r="E35" s="114"/>
      <c r="F35" s="114"/>
    </row>
    <row r="37" spans="1:6" ht="30" customHeight="1" x14ac:dyDescent="0.35">
      <c r="A37" s="112"/>
    </row>
  </sheetData>
  <sheetProtection selectLockedCells="1" selectUnlockedCells="1"/>
  <mergeCells count="27">
    <mergeCell ref="A30:B30"/>
    <mergeCell ref="A33:F35"/>
    <mergeCell ref="A21:A22"/>
    <mergeCell ref="B21:C21"/>
    <mergeCell ref="D21:F22"/>
    <mergeCell ref="D23:F23"/>
    <mergeCell ref="D24:F24"/>
    <mergeCell ref="B3:F3"/>
    <mergeCell ref="D18:F18"/>
    <mergeCell ref="D19:F19"/>
    <mergeCell ref="D20:F20"/>
    <mergeCell ref="D12:F12"/>
    <mergeCell ref="D13:F13"/>
    <mergeCell ref="D14:F14"/>
    <mergeCell ref="D15:F15"/>
    <mergeCell ref="D16:F16"/>
    <mergeCell ref="D17:F17"/>
    <mergeCell ref="B20:C20"/>
    <mergeCell ref="A10:A11"/>
    <mergeCell ref="B10:C10"/>
    <mergeCell ref="D10:F11"/>
    <mergeCell ref="A4:F4"/>
    <mergeCell ref="B6:F6"/>
    <mergeCell ref="B7:F7"/>
    <mergeCell ref="B8:F8"/>
    <mergeCell ref="A9:F9"/>
    <mergeCell ref="B5:F5"/>
  </mergeCells>
  <pageMargins left="0.31496062992125984" right="0.31496062992125984" top="0.55118110236220474" bottom="0.55118110236220474" header="0.31496062992125984" footer="0.31496062992125984"/>
  <pageSetup paperSize="9" scale="80" orientation="portrait" r:id="rId1"/>
  <headerFooter>
    <oddFooter>&amp;L&amp;1#&amp;"Calibri"&amp;10&amp;K000000INTERNAL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SIMULADOR</vt:lpstr>
      <vt:lpstr>IMPRESSÃO OPÇÃO 1</vt:lpstr>
      <vt:lpstr>IMPRESSÃO OPÇÃO 2</vt:lpstr>
    </vt:vector>
  </TitlesOfParts>
  <Company>Zurich Insurance,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Marques</dc:creator>
  <cp:lastModifiedBy>José Dantas</cp:lastModifiedBy>
  <cp:lastPrinted>2020-08-06T16:25:02Z</cp:lastPrinted>
  <dcterms:created xsi:type="dcterms:W3CDTF">2017-10-13T11:22:41Z</dcterms:created>
  <dcterms:modified xsi:type="dcterms:W3CDTF">2020-08-06T17:09:45Z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08d454-5c13-4905-93be-12ec8059c842_Enabled">
    <vt:lpwstr>True</vt:lpwstr>
  </property>
  <property fmtid="{D5CDD505-2E9C-101B-9397-08002B2CF9AE}" pid="3" name="MSIP_Label_9108d454-5c13-4905-93be-12ec8059c842_SiteId">
    <vt:lpwstr>473672ba-cd07-4371-a2ae-788b4c61840e</vt:lpwstr>
  </property>
  <property fmtid="{D5CDD505-2E9C-101B-9397-08002B2CF9AE}" pid="4" name="MSIP_Label_9108d454-5c13-4905-93be-12ec8059c842_Owner">
    <vt:lpwstr>joao.marques@zurich.com</vt:lpwstr>
  </property>
  <property fmtid="{D5CDD505-2E9C-101B-9397-08002B2CF9AE}" pid="5" name="MSIP_Label_9108d454-5c13-4905-93be-12ec8059c842_SetDate">
    <vt:lpwstr>2020-07-24T13:26:21.7898638Z</vt:lpwstr>
  </property>
  <property fmtid="{D5CDD505-2E9C-101B-9397-08002B2CF9AE}" pid="6" name="MSIP_Label_9108d454-5c13-4905-93be-12ec8059c842_Name">
    <vt:lpwstr>Internal Use Only</vt:lpwstr>
  </property>
  <property fmtid="{D5CDD505-2E9C-101B-9397-08002B2CF9AE}" pid="7" name="MSIP_Label_9108d454-5c13-4905-93be-12ec8059c842_Application">
    <vt:lpwstr>Microsoft Azure Information Protection</vt:lpwstr>
  </property>
  <property fmtid="{D5CDD505-2E9C-101B-9397-08002B2CF9AE}" pid="8" name="MSIP_Label_9108d454-5c13-4905-93be-12ec8059c842_ActionId">
    <vt:lpwstr>462b901f-74fe-42e6-be2d-5dfb8c3c99c3</vt:lpwstr>
  </property>
  <property fmtid="{D5CDD505-2E9C-101B-9397-08002B2CF9AE}" pid="9" name="MSIP_Label_9108d454-5c13-4905-93be-12ec8059c842_Extended_MSFT_Method">
    <vt:lpwstr>Manual</vt:lpwstr>
  </property>
  <property fmtid="{D5CDD505-2E9C-101B-9397-08002B2CF9AE}" pid="10" name="Sensitivity">
    <vt:lpwstr>Internal Use Only</vt:lpwstr>
  </property>
</Properties>
</file>